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able AQ 4-27" sheetId="1" r:id="rId1"/>
  </sheets>
  <definedNames>
    <definedName name="_xlnm.Print_Area" localSheetId="0">'Table AQ 4-27'!$E$2:$J$24</definedName>
  </definedNames>
  <calcPr fullCalcOnLoad="1"/>
</workbook>
</file>

<file path=xl/sharedStrings.xml><?xml version="1.0" encoding="utf-8"?>
<sst xmlns="http://schemas.openxmlformats.org/spreadsheetml/2006/main" count="83" uniqueCount="28">
  <si>
    <t>Up Stream of Confluence</t>
  </si>
  <si>
    <t>Confluence Relation</t>
  </si>
  <si>
    <t>Depth (ft)</t>
  </si>
  <si>
    <t>Stream</t>
  </si>
  <si>
    <t>Rubicon</t>
  </si>
  <si>
    <t>Long Canyon</t>
  </si>
  <si>
    <t>Tributary</t>
  </si>
  <si>
    <t>Down Stream of Confluence</t>
  </si>
  <si>
    <t>Pool (Going DS)</t>
  </si>
  <si>
    <t>Pilot Creek</t>
  </si>
  <si>
    <t>Temperature Profiles at Rubicon Tributary Confluences</t>
  </si>
  <si>
    <t>Rubicon River Upstream of Pilot Creek</t>
  </si>
  <si>
    <t>Rubicon River Upstream of Long Canyon</t>
  </si>
  <si>
    <t>Site Location</t>
  </si>
  <si>
    <t>Rubicon River Downstream of Long Canyon</t>
  </si>
  <si>
    <t>Long Canyon Creek</t>
  </si>
  <si>
    <t>Pool A</t>
  </si>
  <si>
    <t>Pool B</t>
  </si>
  <si>
    <t>Riffle/Run</t>
  </si>
  <si>
    <t>~1.0</t>
  </si>
  <si>
    <t>Rubicon River Downstream of Pilot Creek</t>
  </si>
  <si>
    <r>
      <t>Temperature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</si>
  <si>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t>Run A</t>
  </si>
  <si>
    <t>Time (8/8/2008)</t>
  </si>
  <si>
    <r>
      <t>Temperature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</si>
  <si>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r>
      <t>Pool B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</si>
  <si>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>Temperature monitored continuously with an Onset Tidbit Temperature Datalogger.</t>
    </r>
  </si>
  <si>
    <t>Table AQ 4-27.  Water Temperature Measured in the Rubicon River at the Confluences with Long Canyon Creek and Pilot Creek.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</si>
</sst>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20" fontId="0" fillId="0" borderId="6" xfId="0" applyNumberFormat="1" applyFont="1" applyBorder="1" applyAlignment="1">
      <alignment horizontal="right" indent="2"/>
    </xf>
    <xf numFmtId="165" fontId="0" fillId="0" borderId="6" xfId="0" applyNumberFormat="1" applyFont="1" applyBorder="1" applyAlignment="1">
      <alignment horizontal="right" indent="2"/>
    </xf>
    <xf numFmtId="165" fontId="0" fillId="0" borderId="0" xfId="0" applyNumberFormat="1" applyFont="1" applyBorder="1" applyAlignment="1">
      <alignment horizontal="right" indent="4"/>
    </xf>
    <xf numFmtId="165" fontId="0" fillId="0" borderId="0" xfId="0" applyNumberFormat="1" applyAlignment="1">
      <alignment/>
    </xf>
    <xf numFmtId="165" fontId="0" fillId="0" borderId="7" xfId="0" applyNumberFormat="1" applyFont="1" applyBorder="1" applyAlignment="1">
      <alignment horizontal="right" indent="4"/>
    </xf>
    <xf numFmtId="165" fontId="0" fillId="0" borderId="8" xfId="0" applyNumberFormat="1" applyFont="1" applyBorder="1" applyAlignment="1">
      <alignment horizontal="right" indent="4"/>
    </xf>
    <xf numFmtId="165" fontId="0" fillId="0" borderId="9" xfId="0" applyNumberFormat="1" applyFont="1" applyBorder="1" applyAlignment="1">
      <alignment horizontal="right" indent="4"/>
    </xf>
    <xf numFmtId="0" fontId="3" fillId="0" borderId="10" xfId="0" applyFont="1" applyBorder="1" applyAlignment="1">
      <alignment/>
    </xf>
    <xf numFmtId="20" fontId="0" fillId="0" borderId="11" xfId="0" applyNumberFormat="1" applyFont="1" applyBorder="1" applyAlignment="1">
      <alignment horizontal="right" indent="2"/>
    </xf>
    <xf numFmtId="165" fontId="0" fillId="0" borderId="11" xfId="0" applyNumberFormat="1" applyFont="1" applyBorder="1" applyAlignment="1">
      <alignment horizontal="right" indent="2"/>
    </xf>
    <xf numFmtId="20" fontId="0" fillId="0" borderId="12" xfId="0" applyNumberFormat="1" applyFont="1" applyBorder="1" applyAlignment="1">
      <alignment horizontal="right" indent="2"/>
    </xf>
    <xf numFmtId="165" fontId="0" fillId="0" borderId="12" xfId="0" applyNumberFormat="1" applyFont="1" applyBorder="1" applyAlignment="1">
      <alignment horizontal="right" indent="2"/>
    </xf>
    <xf numFmtId="20" fontId="0" fillId="0" borderId="13" xfId="0" applyNumberFormat="1" applyFont="1" applyBorder="1" applyAlignment="1">
      <alignment horizontal="right" indent="2"/>
    </xf>
    <xf numFmtId="165" fontId="0" fillId="0" borderId="13" xfId="0" applyNumberFormat="1" applyFont="1" applyBorder="1" applyAlignment="1">
      <alignment horizontal="right" indent="2"/>
    </xf>
    <xf numFmtId="165" fontId="0" fillId="0" borderId="14" xfId="0" applyNumberFormat="1" applyFont="1" applyBorder="1" applyAlignment="1">
      <alignment horizontal="right" indent="4"/>
    </xf>
    <xf numFmtId="20" fontId="0" fillId="0" borderId="15" xfId="0" applyNumberFormat="1" applyFont="1" applyBorder="1" applyAlignment="1">
      <alignment horizontal="right" indent="2"/>
    </xf>
    <xf numFmtId="165" fontId="0" fillId="0" borderId="15" xfId="0" applyNumberFormat="1" applyFont="1" applyBorder="1" applyAlignment="1">
      <alignment horizontal="right" indent="2"/>
    </xf>
    <xf numFmtId="165" fontId="0" fillId="0" borderId="16" xfId="0" applyNumberFormat="1" applyFont="1" applyBorder="1" applyAlignment="1">
      <alignment horizontal="right" indent="4"/>
    </xf>
    <xf numFmtId="0" fontId="0" fillId="0" borderId="17" xfId="0" applyFont="1" applyBorder="1" applyAlignment="1">
      <alignment/>
    </xf>
    <xf numFmtId="20" fontId="0" fillId="0" borderId="17" xfId="0" applyNumberFormat="1" applyFont="1" applyBorder="1" applyAlignment="1">
      <alignment horizontal="right" indent="2"/>
    </xf>
    <xf numFmtId="165" fontId="0" fillId="0" borderId="17" xfId="0" applyNumberFormat="1" applyFont="1" applyBorder="1" applyAlignment="1">
      <alignment horizontal="right" indent="2"/>
    </xf>
    <xf numFmtId="165" fontId="0" fillId="0" borderId="18" xfId="0" applyNumberFormat="1" applyFont="1" applyBorder="1" applyAlignment="1">
      <alignment horizontal="right" indent="4"/>
    </xf>
    <xf numFmtId="0" fontId="0" fillId="0" borderId="19" xfId="0" applyFont="1" applyBorder="1" applyAlignment="1">
      <alignment/>
    </xf>
    <xf numFmtId="165" fontId="0" fillId="0" borderId="3" xfId="0" applyNumberFormat="1" applyFont="1" applyBorder="1" applyAlignment="1">
      <alignment horizontal="right" indent="4"/>
    </xf>
    <xf numFmtId="0" fontId="1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165" fontId="0" fillId="0" borderId="17" xfId="0" applyNumberFormat="1" applyFont="1" applyBorder="1" applyAlignment="1">
      <alignment horizontal="right" indent="4"/>
    </xf>
    <xf numFmtId="165" fontId="0" fillId="0" borderId="19" xfId="0" applyNumberFormat="1" applyFont="1" applyBorder="1" applyAlignment="1">
      <alignment horizontal="right" indent="4"/>
    </xf>
    <xf numFmtId="0" fontId="5" fillId="0" borderId="4" xfId="0" applyFont="1" applyBorder="1" applyAlignment="1">
      <alignment horizontal="left" vertical="center" wrapText="1"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SheetLayoutView="100" workbookViewId="0" topLeftCell="E1">
      <selection activeCell="M6" sqref="M6"/>
    </sheetView>
  </sheetViews>
  <sheetFormatPr defaultColWidth="9.140625" defaultRowHeight="12.75"/>
  <cols>
    <col min="1" max="1" width="14.57421875" style="0" bestFit="1" customWidth="1"/>
    <col min="2" max="2" width="23.00390625" style="0" customWidth="1"/>
    <col min="3" max="4" width="19.421875" style="0" customWidth="1"/>
    <col min="5" max="5" width="38.00390625" style="0" customWidth="1"/>
    <col min="6" max="6" width="24.28125" style="0" bestFit="1" customWidth="1"/>
    <col min="7" max="7" width="14.421875" style="0" customWidth="1"/>
    <col min="8" max="8" width="11.28125" style="0" customWidth="1"/>
    <col min="9" max="10" width="17.421875" style="0" customWidth="1"/>
  </cols>
  <sheetData>
    <row r="1" spans="1:15" ht="12.75">
      <c r="A1" t="s">
        <v>10</v>
      </c>
      <c r="L1" s="4"/>
      <c r="M1" s="4"/>
      <c r="N1" s="4"/>
      <c r="O1" s="4"/>
    </row>
    <row r="2" spans="4:15" ht="42" customHeight="1" thickBot="1">
      <c r="D2" s="4"/>
      <c r="E2" s="37" t="s">
        <v>27</v>
      </c>
      <c r="F2" s="37"/>
      <c r="G2" s="37"/>
      <c r="H2" s="37"/>
      <c r="I2" s="37"/>
      <c r="J2" s="37"/>
      <c r="L2" s="4"/>
      <c r="M2" s="4"/>
      <c r="N2" s="4"/>
      <c r="O2" s="4"/>
    </row>
    <row r="3" spans="1:15" ht="15" thickBot="1">
      <c r="A3" s="1" t="s">
        <v>1</v>
      </c>
      <c r="B3" s="2" t="s">
        <v>3</v>
      </c>
      <c r="C3" s="7" t="s">
        <v>8</v>
      </c>
      <c r="D3" s="4"/>
      <c r="E3" s="44" t="s">
        <v>13</v>
      </c>
      <c r="F3" s="45"/>
      <c r="G3" s="15" t="s">
        <v>23</v>
      </c>
      <c r="H3" s="15" t="s">
        <v>2</v>
      </c>
      <c r="I3" s="15" t="s">
        <v>21</v>
      </c>
      <c r="J3" s="33" t="s">
        <v>24</v>
      </c>
      <c r="K3" s="4"/>
      <c r="L3" s="4"/>
      <c r="M3" s="4"/>
      <c r="N3" s="4"/>
      <c r="O3" s="4"/>
    </row>
    <row r="4" spans="1:15" ht="13.5" customHeight="1">
      <c r="A4" s="3" t="s">
        <v>0</v>
      </c>
      <c r="B4" s="3" t="s">
        <v>4</v>
      </c>
      <c r="C4" s="3">
        <v>1</v>
      </c>
      <c r="D4" s="4"/>
      <c r="E4" s="40" t="s">
        <v>12</v>
      </c>
      <c r="F4" s="38" t="s">
        <v>16</v>
      </c>
      <c r="G4" s="20">
        <v>0.6770833333333334</v>
      </c>
      <c r="H4" s="21">
        <v>0.1</v>
      </c>
      <c r="I4" s="22">
        <v>24.7</v>
      </c>
      <c r="J4" s="22">
        <f>CONVERT(I4,"C","F")</f>
        <v>76.46000000000001</v>
      </c>
      <c r="L4" s="4"/>
      <c r="M4" s="4"/>
      <c r="N4" s="4"/>
      <c r="O4" s="4"/>
    </row>
    <row r="5" spans="1:15" ht="13.5" customHeight="1">
      <c r="A5" s="5" t="s">
        <v>0</v>
      </c>
      <c r="B5" s="5" t="s">
        <v>4</v>
      </c>
      <c r="C5" s="5">
        <v>1</v>
      </c>
      <c r="D5" s="4"/>
      <c r="E5" s="41"/>
      <c r="F5" s="39"/>
      <c r="G5" s="16">
        <v>0.6770833333333334</v>
      </c>
      <c r="H5" s="17">
        <v>11</v>
      </c>
      <c r="I5" s="14">
        <v>24.7</v>
      </c>
      <c r="J5" s="14">
        <f>CONVERT(I5,"C","F")</f>
        <v>76.46000000000001</v>
      </c>
      <c r="L5" s="4"/>
      <c r="M5" s="4"/>
      <c r="N5" s="4"/>
      <c r="O5" s="4"/>
    </row>
    <row r="6" spans="1:15" ht="13.5" customHeight="1">
      <c r="A6" t="s">
        <v>0</v>
      </c>
      <c r="B6" t="s">
        <v>4</v>
      </c>
      <c r="C6">
        <v>2</v>
      </c>
      <c r="D6" s="4"/>
      <c r="E6" s="41"/>
      <c r="F6" s="39" t="s">
        <v>17</v>
      </c>
      <c r="G6" s="18">
        <v>0.6840277777777778</v>
      </c>
      <c r="H6" s="19">
        <v>0.1</v>
      </c>
      <c r="I6" s="12">
        <v>24.8</v>
      </c>
      <c r="J6" s="12">
        <f>CONVERT(I6,"C","F")</f>
        <v>76.64</v>
      </c>
      <c r="L6" s="4"/>
      <c r="M6" s="4"/>
      <c r="N6" s="4"/>
      <c r="O6" s="4"/>
    </row>
    <row r="7" spans="1:15" ht="13.5" customHeight="1" thickBot="1">
      <c r="A7" t="s">
        <v>0</v>
      </c>
      <c r="B7" t="s">
        <v>4</v>
      </c>
      <c r="C7">
        <v>2</v>
      </c>
      <c r="D7" s="4"/>
      <c r="E7" s="42"/>
      <c r="F7" s="43"/>
      <c r="G7" s="23">
        <v>0.6840277777777778</v>
      </c>
      <c r="H7" s="24">
        <v>4</v>
      </c>
      <c r="I7" s="25">
        <v>24.8</v>
      </c>
      <c r="J7" s="25">
        <f>CONVERT(I7,"C","F")</f>
        <v>76.64</v>
      </c>
      <c r="L7" s="4"/>
      <c r="M7" s="4"/>
      <c r="N7" s="4"/>
      <c r="O7" s="4"/>
    </row>
    <row r="8" spans="1:15" ht="13.5" customHeight="1" thickBot="1">
      <c r="A8" t="s">
        <v>6</v>
      </c>
      <c r="B8" t="s">
        <v>5</v>
      </c>
      <c r="C8" t="s">
        <v>6</v>
      </c>
      <c r="D8" s="4"/>
      <c r="E8" s="34" t="s">
        <v>15</v>
      </c>
      <c r="F8" s="26" t="s">
        <v>18</v>
      </c>
      <c r="G8" s="27">
        <v>0.6875</v>
      </c>
      <c r="H8" s="28" t="s">
        <v>19</v>
      </c>
      <c r="I8" s="29">
        <v>25.7</v>
      </c>
      <c r="J8" s="35">
        <f>CONVERT(I8,"C","F")</f>
        <v>78.25999999999999</v>
      </c>
      <c r="L8" s="4"/>
      <c r="M8" s="4"/>
      <c r="N8" s="4"/>
      <c r="O8" s="4"/>
    </row>
    <row r="9" spans="1:15" ht="13.5" customHeight="1">
      <c r="A9" t="s">
        <v>7</v>
      </c>
      <c r="B9" t="s">
        <v>4</v>
      </c>
      <c r="C9">
        <v>3</v>
      </c>
      <c r="D9" s="4"/>
      <c r="E9" s="40" t="s">
        <v>14</v>
      </c>
      <c r="F9" s="38" t="s">
        <v>16</v>
      </c>
      <c r="G9" s="20">
        <v>0.6909722222222222</v>
      </c>
      <c r="H9" s="21">
        <v>0.1</v>
      </c>
      <c r="I9" s="22">
        <v>25</v>
      </c>
      <c r="J9" s="22">
        <f>CONVERT(I9,"C","F")</f>
        <v>77</v>
      </c>
      <c r="L9" s="4"/>
      <c r="M9" s="4"/>
      <c r="N9" s="4"/>
      <c r="O9" s="4"/>
    </row>
    <row r="10" spans="1:15" ht="13.5" customHeight="1">
      <c r="A10" s="5" t="s">
        <v>7</v>
      </c>
      <c r="B10" s="5" t="s">
        <v>4</v>
      </c>
      <c r="C10" s="5">
        <v>3</v>
      </c>
      <c r="D10" s="4"/>
      <c r="E10" s="41"/>
      <c r="F10" s="39"/>
      <c r="G10" s="16">
        <v>0.6909722222222222</v>
      </c>
      <c r="H10" s="17">
        <v>6</v>
      </c>
      <c r="I10" s="14">
        <v>24.9</v>
      </c>
      <c r="J10" s="14">
        <f>CONVERT(I10,"C","F")</f>
        <v>76.82</v>
      </c>
      <c r="L10" s="4"/>
      <c r="M10" s="4"/>
      <c r="N10" s="4"/>
      <c r="O10" s="4"/>
    </row>
    <row r="11" spans="1:15" ht="13.5" customHeight="1">
      <c r="A11" t="s">
        <v>7</v>
      </c>
      <c r="B11" t="s">
        <v>4</v>
      </c>
      <c r="C11">
        <v>4</v>
      </c>
      <c r="D11" s="4"/>
      <c r="E11" s="41"/>
      <c r="F11" s="39" t="s">
        <v>17</v>
      </c>
      <c r="G11" s="18">
        <v>0.6909722222222222</v>
      </c>
      <c r="H11" s="19">
        <v>0.1</v>
      </c>
      <c r="I11" s="12">
        <v>24.9</v>
      </c>
      <c r="J11" s="12">
        <f>CONVERT(I11,"C","F")</f>
        <v>76.82</v>
      </c>
      <c r="L11" s="4"/>
      <c r="M11" s="4"/>
      <c r="N11" s="4"/>
      <c r="O11" s="4"/>
    </row>
    <row r="12" spans="1:15" ht="13.5" customHeight="1" thickBot="1">
      <c r="A12" s="5" t="s">
        <v>7</v>
      </c>
      <c r="B12" s="5" t="s">
        <v>4</v>
      </c>
      <c r="C12" s="5">
        <v>4</v>
      </c>
      <c r="D12" s="4"/>
      <c r="E12" s="42"/>
      <c r="F12" s="43"/>
      <c r="G12" s="23">
        <v>0.6909722222222222</v>
      </c>
      <c r="H12" s="24">
        <v>8</v>
      </c>
      <c r="I12" s="25">
        <v>24.8</v>
      </c>
      <c r="J12" s="25">
        <f>CONVERT(I12,"C","F")</f>
        <v>76.64</v>
      </c>
      <c r="L12" s="4"/>
      <c r="M12" s="4"/>
      <c r="N12" s="4"/>
      <c r="O12" s="4"/>
    </row>
    <row r="13" spans="1:15" ht="13.5" customHeight="1">
      <c r="A13" t="s">
        <v>0</v>
      </c>
      <c r="B13" t="s">
        <v>4</v>
      </c>
      <c r="C13">
        <v>2</v>
      </c>
      <c r="D13" s="4"/>
      <c r="E13" s="46" t="s">
        <v>11</v>
      </c>
      <c r="F13" s="40" t="s">
        <v>16</v>
      </c>
      <c r="G13" s="20">
        <v>0.6944444444444445</v>
      </c>
      <c r="H13" s="21">
        <v>0.1</v>
      </c>
      <c r="I13" s="22">
        <v>24.5</v>
      </c>
      <c r="J13" s="22">
        <f>CONVERT(I13,"C","F")</f>
        <v>76.1</v>
      </c>
      <c r="L13" s="4"/>
      <c r="M13" s="4"/>
      <c r="N13" s="4"/>
      <c r="O13" s="4"/>
    </row>
    <row r="14" spans="1:15" ht="13.5" customHeight="1">
      <c r="A14" t="s">
        <v>0</v>
      </c>
      <c r="B14" t="s">
        <v>4</v>
      </c>
      <c r="C14">
        <v>2</v>
      </c>
      <c r="D14" s="4"/>
      <c r="E14" s="47"/>
      <c r="F14" s="51"/>
      <c r="G14" s="8">
        <v>0.6944444444444445</v>
      </c>
      <c r="H14" s="9">
        <v>6.5</v>
      </c>
      <c r="I14" s="13">
        <v>24.5</v>
      </c>
      <c r="J14" s="13">
        <f>CONVERT(I14,"C","F")</f>
        <v>76.1</v>
      </c>
      <c r="L14" s="4"/>
      <c r="M14" s="4"/>
      <c r="N14" s="4"/>
      <c r="O14" s="4"/>
    </row>
    <row r="15" spans="1:15" ht="13.5" customHeight="1">
      <c r="A15" s="4" t="s">
        <v>0</v>
      </c>
      <c r="B15" s="4" t="s">
        <v>4</v>
      </c>
      <c r="C15" s="4">
        <v>2</v>
      </c>
      <c r="D15" s="4"/>
      <c r="E15" s="47"/>
      <c r="F15" s="52" t="s">
        <v>25</v>
      </c>
      <c r="G15" s="18">
        <v>0.6875</v>
      </c>
      <c r="H15" s="19">
        <v>0.5</v>
      </c>
      <c r="I15" s="12">
        <v>25.1</v>
      </c>
      <c r="J15" s="12">
        <f>CONVERT(I15,"C","F")</f>
        <v>77.18</v>
      </c>
      <c r="L15" s="4"/>
      <c r="M15" s="4"/>
      <c r="N15" s="4"/>
      <c r="O15" s="4"/>
    </row>
    <row r="16" spans="1:15" ht="13.5" customHeight="1" thickBot="1">
      <c r="A16" s="5" t="s">
        <v>0</v>
      </c>
      <c r="B16" s="5" t="s">
        <v>4</v>
      </c>
      <c r="C16" s="5">
        <v>2</v>
      </c>
      <c r="D16" s="4"/>
      <c r="E16" s="48"/>
      <c r="F16" s="42"/>
      <c r="G16" s="23">
        <v>0.6875</v>
      </c>
      <c r="H16" s="24">
        <v>11</v>
      </c>
      <c r="I16" s="25">
        <v>24.77</v>
      </c>
      <c r="J16" s="25">
        <f>CONVERT(I16,"C","F")</f>
        <v>76.586</v>
      </c>
      <c r="L16" s="4"/>
      <c r="M16" s="4"/>
      <c r="N16" s="4"/>
      <c r="O16" s="4"/>
    </row>
    <row r="17" spans="1:15" ht="13.5" customHeight="1">
      <c r="A17" t="s">
        <v>6</v>
      </c>
      <c r="B17" t="s">
        <v>9</v>
      </c>
      <c r="C17" t="s">
        <v>6</v>
      </c>
      <c r="D17" s="4"/>
      <c r="E17" s="46" t="s">
        <v>9</v>
      </c>
      <c r="F17" s="30" t="s">
        <v>22</v>
      </c>
      <c r="G17" s="20">
        <v>0.7048611111111112</v>
      </c>
      <c r="H17" s="21" t="s">
        <v>19</v>
      </c>
      <c r="I17" s="31">
        <v>19.5</v>
      </c>
      <c r="J17" s="36">
        <f>CONVERT(I17,"C","F")</f>
        <v>67.1</v>
      </c>
      <c r="L17" s="4"/>
      <c r="M17" s="4"/>
      <c r="N17" s="4"/>
      <c r="O17" s="4"/>
    </row>
    <row r="18" spans="1:18" ht="13.5" customHeight="1">
      <c r="A18" t="s">
        <v>6</v>
      </c>
      <c r="B18" t="s">
        <v>9</v>
      </c>
      <c r="C18" t="s">
        <v>6</v>
      </c>
      <c r="D18" s="4"/>
      <c r="E18" s="47"/>
      <c r="F18" s="39" t="s">
        <v>16</v>
      </c>
      <c r="G18" s="18">
        <v>0.7048611111111112</v>
      </c>
      <c r="H18" s="19">
        <v>0.1</v>
      </c>
      <c r="I18" s="12">
        <v>19.2</v>
      </c>
      <c r="J18" s="12">
        <f>CONVERT(I18,"C","F")</f>
        <v>66.56</v>
      </c>
      <c r="L18" s="4"/>
      <c r="M18" s="4"/>
      <c r="N18" s="4"/>
      <c r="O18" s="4"/>
      <c r="Q18">
        <f>J16-J17</f>
        <v>9.486000000000004</v>
      </c>
      <c r="R18" s="11" t="e">
        <f>I14-#REF!</f>
        <v>#REF!</v>
      </c>
    </row>
    <row r="19" spans="1:18" ht="13.5" customHeight="1" thickBot="1">
      <c r="A19" t="s">
        <v>6</v>
      </c>
      <c r="B19" t="s">
        <v>9</v>
      </c>
      <c r="C19" t="s">
        <v>6</v>
      </c>
      <c r="D19" s="4"/>
      <c r="E19" s="48"/>
      <c r="F19" s="43"/>
      <c r="G19" s="23">
        <v>0.7048611111111112</v>
      </c>
      <c r="H19" s="24">
        <v>7</v>
      </c>
      <c r="I19" s="25">
        <v>19.3</v>
      </c>
      <c r="J19" s="25">
        <f>CONVERT(I19,"C","F")</f>
        <v>66.74000000000001</v>
      </c>
      <c r="L19" s="4"/>
      <c r="M19" s="4"/>
      <c r="N19" s="4"/>
      <c r="O19" s="4"/>
      <c r="Q19" s="11">
        <f>J14-J20</f>
        <v>1.799999999999983</v>
      </c>
      <c r="R19" s="11" t="e">
        <f>#REF!-I17</f>
        <v>#REF!</v>
      </c>
    </row>
    <row r="20" spans="1:15" ht="13.5" customHeight="1">
      <c r="A20" t="s">
        <v>6</v>
      </c>
      <c r="B20" t="s">
        <v>9</v>
      </c>
      <c r="C20" t="s">
        <v>6</v>
      </c>
      <c r="D20" s="4"/>
      <c r="E20" s="49" t="s">
        <v>20</v>
      </c>
      <c r="F20" s="38" t="s">
        <v>16</v>
      </c>
      <c r="G20" s="20">
        <v>0.7118055555555555</v>
      </c>
      <c r="H20" s="21">
        <v>0.1</v>
      </c>
      <c r="I20" s="22">
        <v>23.5</v>
      </c>
      <c r="J20" s="22">
        <f>CONVERT(I20,"C","F")</f>
        <v>74.30000000000001</v>
      </c>
      <c r="L20" s="4"/>
      <c r="M20" s="4"/>
      <c r="N20" s="4"/>
      <c r="O20" s="4"/>
    </row>
    <row r="21" spans="1:15" ht="13.5" customHeight="1">
      <c r="A21" s="4" t="s">
        <v>6</v>
      </c>
      <c r="B21" s="4" t="s">
        <v>9</v>
      </c>
      <c r="C21" s="4" t="s">
        <v>6</v>
      </c>
      <c r="D21" s="4"/>
      <c r="E21" s="50"/>
      <c r="F21" s="39"/>
      <c r="G21" s="8">
        <v>0.7118055555555555</v>
      </c>
      <c r="H21" s="9">
        <v>5</v>
      </c>
      <c r="I21" s="13">
        <v>23.5</v>
      </c>
      <c r="J21" s="13">
        <f>CONVERT(I21,"C","F")</f>
        <v>74.30000000000001</v>
      </c>
      <c r="L21" s="4"/>
      <c r="M21" s="4"/>
      <c r="N21" s="4"/>
      <c r="O21" s="4"/>
    </row>
    <row r="22" spans="1:15" ht="13.5" customHeight="1">
      <c r="A22" s="5" t="s">
        <v>6</v>
      </c>
      <c r="B22" s="5" t="s">
        <v>9</v>
      </c>
      <c r="C22" s="5" t="s">
        <v>6</v>
      </c>
      <c r="D22" s="4"/>
      <c r="E22" s="50"/>
      <c r="F22" s="39" t="s">
        <v>25</v>
      </c>
      <c r="G22" s="18">
        <v>0.6875</v>
      </c>
      <c r="H22" s="19">
        <v>1</v>
      </c>
      <c r="I22" s="12">
        <v>24.45</v>
      </c>
      <c r="J22" s="12">
        <f>CONVERT(I22,"C","F")</f>
        <v>76.00999999999999</v>
      </c>
      <c r="L22" s="4"/>
      <c r="M22" s="4"/>
      <c r="N22" s="4"/>
      <c r="O22" s="4"/>
    </row>
    <row r="23" spans="1:15" ht="13.5" customHeight="1">
      <c r="A23" t="s">
        <v>7</v>
      </c>
      <c r="B23" t="s">
        <v>4</v>
      </c>
      <c r="C23">
        <v>4</v>
      </c>
      <c r="D23" s="4"/>
      <c r="E23" s="50"/>
      <c r="F23" s="39"/>
      <c r="G23" s="8">
        <v>0.6875</v>
      </c>
      <c r="H23" s="9">
        <v>8</v>
      </c>
      <c r="I23" s="13">
        <v>23.62</v>
      </c>
      <c r="J23" s="13">
        <f>CONVERT(I23,"C","F")</f>
        <v>74.516</v>
      </c>
      <c r="L23" s="4"/>
      <c r="M23" s="4"/>
      <c r="N23" s="4"/>
      <c r="O23" s="4"/>
    </row>
    <row r="24" spans="1:15" ht="13.5" customHeight="1">
      <c r="A24" t="s">
        <v>7</v>
      </c>
      <c r="B24" t="s">
        <v>4</v>
      </c>
      <c r="C24">
        <v>4</v>
      </c>
      <c r="D24" s="4"/>
      <c r="E24" s="32" t="s">
        <v>26</v>
      </c>
      <c r="J24" s="10"/>
      <c r="K24" s="4"/>
      <c r="L24" s="4"/>
      <c r="M24" s="4"/>
      <c r="N24" s="4"/>
      <c r="O24" s="4"/>
    </row>
    <row r="25" spans="1:15" ht="13.5" customHeight="1">
      <c r="A25" t="s">
        <v>7</v>
      </c>
      <c r="B25" t="s">
        <v>4</v>
      </c>
      <c r="C25">
        <v>4</v>
      </c>
      <c r="D25" s="4"/>
      <c r="F25" s="6"/>
      <c r="J25" s="10"/>
      <c r="K25" s="4"/>
      <c r="L25" s="4"/>
      <c r="M25" s="4"/>
      <c r="N25" s="4"/>
      <c r="O25" s="4"/>
    </row>
    <row r="26" spans="1:15" ht="13.5" customHeight="1">
      <c r="A26" s="5" t="s">
        <v>7</v>
      </c>
      <c r="B26" s="5" t="s">
        <v>4</v>
      </c>
      <c r="C26" s="5">
        <v>4</v>
      </c>
      <c r="D26" s="4"/>
      <c r="J26" s="10"/>
      <c r="K26" s="4"/>
      <c r="L26" s="4"/>
      <c r="M26" s="4"/>
      <c r="N26" s="4"/>
      <c r="O26" s="4"/>
    </row>
    <row r="27" spans="4:15" ht="12.75">
      <c r="D27" s="4"/>
      <c r="L27" s="4"/>
      <c r="M27" s="4"/>
      <c r="N27" s="4"/>
      <c r="O27" s="4"/>
    </row>
    <row r="28" spans="4:15" ht="12.75">
      <c r="D28" s="4"/>
      <c r="L28" s="4"/>
      <c r="M28" s="4"/>
      <c r="N28" s="4"/>
      <c r="O28" s="4"/>
    </row>
    <row r="29" ht="12.75">
      <c r="D29" s="4"/>
    </row>
    <row r="30" ht="12.75">
      <c r="D30" s="4"/>
    </row>
  </sheetData>
  <mergeCells count="16">
    <mergeCell ref="E17:E19"/>
    <mergeCell ref="E20:E23"/>
    <mergeCell ref="E13:E16"/>
    <mergeCell ref="F18:F19"/>
    <mergeCell ref="F13:F14"/>
    <mergeCell ref="F15:F16"/>
    <mergeCell ref="F20:F21"/>
    <mergeCell ref="F22:F23"/>
    <mergeCell ref="E2:J2"/>
    <mergeCell ref="F9:F10"/>
    <mergeCell ref="E9:E12"/>
    <mergeCell ref="F11:F12"/>
    <mergeCell ref="E3:F3"/>
    <mergeCell ref="F4:F5"/>
    <mergeCell ref="E4:E7"/>
    <mergeCell ref="F6:F7"/>
  </mergeCells>
  <printOptions horizontalCentered="1"/>
  <pageMargins left="0.5" right="0.5" top="1" bottom="1" header="0.5" footer="0.5"/>
  <pageSetup firstPageNumber="57" useFirstPageNumber="1" horizontalDpi="200" verticalDpi="200" orientation="landscape" scale="99" r:id="rId1"/>
  <headerFooter alignWithMargins="0">
    <oddHeader>&amp;L&amp;11FINAL</oddHeader>
    <oddFooter>&amp;L&amp;"Arial,Italic"&amp;8August 2010&amp;C&amp;8&amp;P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Degabriele</dc:creator>
  <cp:keywords/>
  <dc:description/>
  <cp:lastModifiedBy>Karen Butler</cp:lastModifiedBy>
  <cp:lastPrinted>2010-08-04T18:40:14Z</cp:lastPrinted>
  <dcterms:created xsi:type="dcterms:W3CDTF">2009-01-12T17:40:20Z</dcterms:created>
  <dcterms:modified xsi:type="dcterms:W3CDTF">2010-08-05T20:43:38Z</dcterms:modified>
  <cp:category/>
  <cp:version/>
  <cp:contentType/>
  <cp:contentStatus/>
</cp:coreProperties>
</file>